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8.d" sheetId="1" r:id="rId1"/>
  </sheets>
  <calcPr calcId="144525"/>
</workbook>
</file>

<file path=xl/calcChain.xml><?xml version="1.0" encoding="utf-8"?>
<calcChain xmlns="http://schemas.openxmlformats.org/spreadsheetml/2006/main">
  <c r="M27" i="1" l="1"/>
  <c r="M24" i="1"/>
  <c r="M25" i="1"/>
  <c r="M26" i="1"/>
  <c r="M23" i="1"/>
  <c r="H27" i="1"/>
  <c r="H24" i="1"/>
  <c r="H25" i="1"/>
  <c r="H26" i="1"/>
  <c r="H23" i="1"/>
  <c r="C17" i="1"/>
  <c r="C7" i="1"/>
  <c r="C20" i="1"/>
  <c r="C19" i="1"/>
  <c r="C18" i="1"/>
  <c r="K10" i="1"/>
  <c r="K9" i="1"/>
  <c r="K8" i="1"/>
  <c r="K7" i="1"/>
  <c r="G10" i="1"/>
  <c r="G9" i="1"/>
  <c r="G8" i="1"/>
  <c r="G7" i="1"/>
  <c r="C10" i="1"/>
  <c r="C9" i="1"/>
  <c r="C8" i="1"/>
  <c r="K20" i="1"/>
  <c r="G20" i="1"/>
  <c r="K19" i="1"/>
  <c r="G19" i="1"/>
  <c r="K18" i="1"/>
  <c r="G18" i="1"/>
  <c r="K17" i="1"/>
  <c r="G17" i="1"/>
  <c r="B24" i="1" l="1"/>
  <c r="D24" i="1" s="1"/>
  <c r="B23" i="1"/>
  <c r="K26" i="1"/>
  <c r="B26" i="1"/>
  <c r="D26" i="1" s="1"/>
  <c r="B25" i="1"/>
  <c r="F23" i="1"/>
  <c r="K24" i="1"/>
  <c r="F25" i="1"/>
  <c r="K23" i="1"/>
  <c r="F26" i="1"/>
  <c r="F24" i="1"/>
  <c r="K25" i="1"/>
  <c r="C26" i="1" l="1"/>
  <c r="D25" i="1"/>
  <c r="C24" i="1"/>
  <c r="D23" i="1"/>
  <c r="G24" i="1"/>
  <c r="L24" i="1"/>
  <c r="G26" i="1"/>
  <c r="L26" i="1"/>
  <c r="D27" i="1" l="1"/>
</calcChain>
</file>

<file path=xl/sharedStrings.xml><?xml version="1.0" encoding="utf-8"?>
<sst xmlns="http://schemas.openxmlformats.org/spreadsheetml/2006/main" count="13" uniqueCount="13">
  <si>
    <t>fig-43KD</t>
    <phoneticPr fontId="1" type="noConversion"/>
  </si>
  <si>
    <t>akt</t>
    <phoneticPr fontId="1" type="noConversion"/>
  </si>
  <si>
    <t>mTOR</t>
    <phoneticPr fontId="1" type="noConversion"/>
  </si>
  <si>
    <t>43KD</t>
    <phoneticPr fontId="1" type="noConversion"/>
  </si>
  <si>
    <t>p-akt</t>
    <phoneticPr fontId="1" type="noConversion"/>
  </si>
  <si>
    <t>p-mtor</t>
    <phoneticPr fontId="1" type="noConversion"/>
  </si>
  <si>
    <t>act</t>
    <phoneticPr fontId="1" type="noConversion"/>
  </si>
  <si>
    <t>p-akt/akt</t>
    <phoneticPr fontId="1" type="noConversion"/>
  </si>
  <si>
    <t>pmtor/mtor</t>
    <phoneticPr fontId="1" type="noConversion"/>
  </si>
  <si>
    <t>ttest</t>
    <phoneticPr fontId="1" type="noConversion"/>
  </si>
  <si>
    <t>GPR43KD</t>
    <phoneticPr fontId="1" type="noConversion"/>
  </si>
  <si>
    <t>GPR43KD+Val</t>
    <phoneticPr fontId="1" type="noConversion"/>
  </si>
  <si>
    <t>GPR43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</si>
</sst>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D27" sqref="D27"/>
    </sheetView>
  </sheetViews>
  <sheetFormatPr defaultRowHeight="13.5" x14ac:dyDescent="0.15"/>
  <cols>
    <col min="1" max="1" width="12.375" customWidth="1"/>
    <col min="4" max="4" width="9.875" customWidth="1"/>
  </cols>
  <sheetData>
    <row r="1" spans="1:11" x14ac:dyDescent="0.15">
      <c r="A1" t="s">
        <v>0</v>
      </c>
      <c r="B1" t="s">
        <v>1</v>
      </c>
      <c r="F1" t="s">
        <v>2</v>
      </c>
      <c r="J1" t="s">
        <v>3</v>
      </c>
    </row>
    <row r="2" spans="1:11" x14ac:dyDescent="0.15">
      <c r="A2">
        <v>1</v>
      </c>
      <c r="B2">
        <v>24642.933000000001</v>
      </c>
      <c r="E2">
        <v>1</v>
      </c>
      <c r="F2">
        <v>23784.710999999999</v>
      </c>
      <c r="I2">
        <v>1</v>
      </c>
      <c r="J2">
        <v>11879.64</v>
      </c>
    </row>
    <row r="3" spans="1:11" x14ac:dyDescent="0.15">
      <c r="A3">
        <v>2</v>
      </c>
      <c r="B3">
        <v>24083.054</v>
      </c>
      <c r="E3">
        <v>2</v>
      </c>
      <c r="F3">
        <v>20549.245999999999</v>
      </c>
      <c r="I3">
        <v>2</v>
      </c>
      <c r="J3">
        <v>10102.69</v>
      </c>
    </row>
    <row r="4" spans="1:11" x14ac:dyDescent="0.15">
      <c r="A4">
        <v>3</v>
      </c>
      <c r="B4">
        <v>24106.295999999998</v>
      </c>
      <c r="E4">
        <v>3</v>
      </c>
      <c r="F4">
        <v>24630.710999999999</v>
      </c>
      <c r="I4">
        <v>3</v>
      </c>
      <c r="J4">
        <v>11059.054</v>
      </c>
    </row>
    <row r="5" spans="1:11" x14ac:dyDescent="0.15">
      <c r="A5">
        <v>4</v>
      </c>
      <c r="B5">
        <v>21707.760999999999</v>
      </c>
      <c r="E5">
        <v>4</v>
      </c>
      <c r="F5">
        <v>23078.054</v>
      </c>
      <c r="I5">
        <v>4</v>
      </c>
      <c r="J5">
        <v>11244.569</v>
      </c>
    </row>
    <row r="7" spans="1:11" x14ac:dyDescent="0.15">
      <c r="A7">
        <v>1</v>
      </c>
      <c r="B7">
        <v>26023.174999999999</v>
      </c>
      <c r="C7">
        <f>AVERAGE(B2,B7)</f>
        <v>25333.054</v>
      </c>
      <c r="E7">
        <v>1</v>
      </c>
      <c r="F7">
        <v>24539.418000000001</v>
      </c>
      <c r="G7">
        <f>AVERAGE(F2,F7)</f>
        <v>24162.0645</v>
      </c>
      <c r="I7">
        <v>1</v>
      </c>
      <c r="J7">
        <v>12218.811</v>
      </c>
      <c r="K7">
        <f>AVERAGE(J2,J7)</f>
        <v>12049.2255</v>
      </c>
    </row>
    <row r="8" spans="1:11" x14ac:dyDescent="0.15">
      <c r="A8">
        <v>2</v>
      </c>
      <c r="B8">
        <v>25173.418000000001</v>
      </c>
      <c r="C8">
        <f>AVERAGE(B3,B8)</f>
        <v>24628.236000000001</v>
      </c>
      <c r="E8">
        <v>2</v>
      </c>
      <c r="F8">
        <v>21482.66</v>
      </c>
      <c r="G8">
        <f>AVERAGE(F3,F8)</f>
        <v>21015.953000000001</v>
      </c>
      <c r="I8">
        <v>2</v>
      </c>
      <c r="J8">
        <v>10231.811</v>
      </c>
      <c r="K8">
        <f>AVERAGE(J3,J8)</f>
        <v>10167.2505</v>
      </c>
    </row>
    <row r="9" spans="1:11" x14ac:dyDescent="0.15">
      <c r="A9">
        <v>3</v>
      </c>
      <c r="B9">
        <v>25230.245999999999</v>
      </c>
      <c r="C9">
        <f>AVERAGE(B4,B9)</f>
        <v>24668.271000000001</v>
      </c>
      <c r="E9">
        <v>3</v>
      </c>
      <c r="F9">
        <v>25623.831999999999</v>
      </c>
      <c r="G9">
        <f>AVERAGE(F4,F9)</f>
        <v>25127.271499999999</v>
      </c>
      <c r="I9">
        <v>3</v>
      </c>
      <c r="J9">
        <v>11894.004000000001</v>
      </c>
      <c r="K9">
        <f>AVERAGE(J4,J9)</f>
        <v>11476.529</v>
      </c>
    </row>
    <row r="10" spans="1:11" x14ac:dyDescent="0.15">
      <c r="A10">
        <v>4</v>
      </c>
      <c r="B10">
        <v>22752.831999999999</v>
      </c>
      <c r="C10">
        <f>AVERAGE(B5,B10)</f>
        <v>22230.296499999997</v>
      </c>
      <c r="E10">
        <v>4</v>
      </c>
      <c r="F10">
        <v>24797.882000000001</v>
      </c>
      <c r="G10">
        <f>AVERAGE(F5,F10)</f>
        <v>23937.968000000001</v>
      </c>
      <c r="I10">
        <v>4</v>
      </c>
      <c r="J10">
        <v>12891.276</v>
      </c>
      <c r="K10">
        <f>AVERAGE(J5,J10)</f>
        <v>12067.922500000001</v>
      </c>
    </row>
    <row r="12" spans="1:11" x14ac:dyDescent="0.15">
      <c r="B12" t="s">
        <v>4</v>
      </c>
      <c r="F12" t="s">
        <v>5</v>
      </c>
      <c r="J12" t="s">
        <v>6</v>
      </c>
    </row>
    <row r="13" spans="1:11" x14ac:dyDescent="0.15">
      <c r="A13">
        <v>1</v>
      </c>
      <c r="B13">
        <v>14311.296</v>
      </c>
      <c r="E13">
        <v>1</v>
      </c>
      <c r="F13">
        <v>15784.447</v>
      </c>
      <c r="I13">
        <v>1</v>
      </c>
      <c r="J13">
        <v>28488.639999999999</v>
      </c>
    </row>
    <row r="14" spans="1:11" x14ac:dyDescent="0.15">
      <c r="A14">
        <v>2</v>
      </c>
      <c r="B14">
        <v>10619.64</v>
      </c>
      <c r="E14">
        <v>2</v>
      </c>
      <c r="F14">
        <v>17602.032999999999</v>
      </c>
      <c r="I14">
        <v>2</v>
      </c>
      <c r="J14">
        <v>26011.518</v>
      </c>
    </row>
    <row r="15" spans="1:11" x14ac:dyDescent="0.15">
      <c r="A15">
        <v>3</v>
      </c>
      <c r="B15">
        <v>14466.64</v>
      </c>
      <c r="E15">
        <v>3</v>
      </c>
      <c r="F15">
        <v>18367.912</v>
      </c>
      <c r="I15">
        <v>3</v>
      </c>
      <c r="J15">
        <v>26223.933000000001</v>
      </c>
    </row>
    <row r="16" spans="1:11" x14ac:dyDescent="0.15">
      <c r="A16">
        <v>4</v>
      </c>
      <c r="B16">
        <v>15543.832</v>
      </c>
      <c r="E16">
        <v>4</v>
      </c>
      <c r="F16">
        <v>19495.032999999999</v>
      </c>
      <c r="I16">
        <v>4</v>
      </c>
      <c r="J16">
        <v>23063.882000000001</v>
      </c>
    </row>
    <row r="17" spans="1:13" x14ac:dyDescent="0.15">
      <c r="A17">
        <v>1</v>
      </c>
      <c r="B17">
        <v>13294.882</v>
      </c>
      <c r="C17">
        <f>AVERAGE(B13,B17)</f>
        <v>13803.089</v>
      </c>
      <c r="E17">
        <v>1</v>
      </c>
      <c r="F17">
        <v>16317.447</v>
      </c>
      <c r="G17">
        <f>AVERAGE(F13,F17)</f>
        <v>16050.947</v>
      </c>
      <c r="I17">
        <v>1</v>
      </c>
      <c r="J17">
        <v>27568.347000000002</v>
      </c>
      <c r="K17">
        <f>AVERAGE(J13,J17)</f>
        <v>28028.4935</v>
      </c>
    </row>
    <row r="18" spans="1:13" x14ac:dyDescent="0.15">
      <c r="A18">
        <v>2</v>
      </c>
      <c r="B18">
        <v>9979.1039999999994</v>
      </c>
      <c r="C18">
        <f>AVERAGE(B14,B18)</f>
        <v>10299.371999999999</v>
      </c>
      <c r="E18">
        <v>2</v>
      </c>
      <c r="F18">
        <v>18536.861000000001</v>
      </c>
      <c r="G18">
        <f>AVERAGE(F14,F18)</f>
        <v>18069.447</v>
      </c>
      <c r="I18">
        <v>2</v>
      </c>
      <c r="J18">
        <v>24601.153999999999</v>
      </c>
      <c r="K18">
        <f>AVERAGE(J14,J18)</f>
        <v>25306.335999999999</v>
      </c>
    </row>
    <row r="19" spans="1:13" x14ac:dyDescent="0.15">
      <c r="A19">
        <v>3</v>
      </c>
      <c r="B19">
        <v>13626.518</v>
      </c>
      <c r="C19">
        <f>AVERAGE(B15,B19)</f>
        <v>14046.579</v>
      </c>
      <c r="E19">
        <v>3</v>
      </c>
      <c r="F19">
        <v>18855.447</v>
      </c>
      <c r="G19">
        <f>AVERAGE(F15,F19)</f>
        <v>18611.679499999998</v>
      </c>
      <c r="I19">
        <v>3</v>
      </c>
      <c r="J19">
        <v>25266.933000000001</v>
      </c>
      <c r="K19">
        <f>AVERAGE(J15,J19)</f>
        <v>25745.433000000001</v>
      </c>
    </row>
    <row r="20" spans="1:13" x14ac:dyDescent="0.15">
      <c r="A20">
        <v>4</v>
      </c>
      <c r="B20">
        <v>15387.882</v>
      </c>
      <c r="C20">
        <f>AVERAGE(B16,B20)</f>
        <v>15465.857</v>
      </c>
      <c r="E20">
        <v>4</v>
      </c>
      <c r="F20">
        <v>20964.912</v>
      </c>
      <c r="G20">
        <f>AVERAGE(F16,F20)</f>
        <v>20229.9725</v>
      </c>
      <c r="I20">
        <v>4</v>
      </c>
      <c r="J20">
        <v>22968.054</v>
      </c>
      <c r="K20">
        <f>AVERAGE(J16,J20)</f>
        <v>23015.968000000001</v>
      </c>
    </row>
    <row r="22" spans="1:13" x14ac:dyDescent="0.15">
      <c r="A22" s="1"/>
      <c r="B22" s="2" t="s">
        <v>7</v>
      </c>
      <c r="C22" s="2"/>
      <c r="D22" s="1"/>
      <c r="F22" s="2" t="s">
        <v>8</v>
      </c>
      <c r="G22" s="2"/>
      <c r="H22" s="1"/>
      <c r="K22" s="2" t="s">
        <v>12</v>
      </c>
      <c r="L22" s="2"/>
      <c r="M22" s="1"/>
    </row>
    <row r="23" spans="1:13" x14ac:dyDescent="0.15">
      <c r="A23" s="1" t="s">
        <v>10</v>
      </c>
      <c r="B23" s="2">
        <f>C17/C7</f>
        <v>0.54486478416696227</v>
      </c>
      <c r="C23" s="2"/>
      <c r="D23" s="1">
        <f>B23/0.481529</f>
        <v>1.1315305706758312</v>
      </c>
      <c r="F23" s="2">
        <f>G17/G7</f>
        <v>0.66430362355832628</v>
      </c>
      <c r="G23" s="2"/>
      <c r="H23" s="1">
        <f>F23/0.76205</f>
        <v>0.87173233194452626</v>
      </c>
      <c r="K23" s="2">
        <f>K7/K17</f>
        <v>0.42989201328284021</v>
      </c>
      <c r="L23" s="2"/>
      <c r="M23" s="1">
        <f>K23/0.41583</f>
        <v>1.0338167358844725</v>
      </c>
    </row>
    <row r="24" spans="1:13" x14ac:dyDescent="0.15">
      <c r="A24" s="1"/>
      <c r="B24" s="2">
        <f>C18/C8</f>
        <v>0.41819365382076079</v>
      </c>
      <c r="C24" s="2">
        <f>AVERAGE(B23:B24)</f>
        <v>0.48152921899386153</v>
      </c>
      <c r="D24" s="1">
        <f t="shared" ref="D24:D26" si="0">B24/0.481529</f>
        <v>0.86847033890121006</v>
      </c>
      <c r="F24" s="2">
        <f>G18/G8</f>
        <v>0.85979669825108573</v>
      </c>
      <c r="G24" s="2">
        <f t="shared" ref="G24" si="1">AVERAGE(F23:F24)</f>
        <v>0.76205016090470601</v>
      </c>
      <c r="H24" s="1">
        <f t="shared" ref="H24:H26" si="2">F24/0.76205</f>
        <v>1.128268090349827</v>
      </c>
      <c r="K24" s="2">
        <f>K8/K18</f>
        <v>0.40176699226628465</v>
      </c>
      <c r="L24" s="2">
        <f t="shared" ref="L24" si="3">AVERAGE(K23:K24)</f>
        <v>0.41582950277456243</v>
      </c>
      <c r="M24" s="1">
        <f t="shared" ref="M24:M26" si="4">K24/0.41583</f>
        <v>0.9661808726313269</v>
      </c>
    </row>
    <row r="25" spans="1:13" x14ac:dyDescent="0.15">
      <c r="A25" s="1" t="s">
        <v>11</v>
      </c>
      <c r="B25" s="2">
        <f>C19/C9</f>
        <v>0.56941887009430048</v>
      </c>
      <c r="C25" s="2"/>
      <c r="D25" s="1">
        <f t="shared" si="0"/>
        <v>1.1825224858612888</v>
      </c>
      <c r="F25" s="2">
        <f>G19/G9</f>
        <v>0.74069639833357948</v>
      </c>
      <c r="G25" s="2"/>
      <c r="H25" s="1">
        <f t="shared" si="2"/>
        <v>0.97197873936563151</v>
      </c>
      <c r="K25" s="2">
        <f>K9/K19</f>
        <v>0.44576950793564046</v>
      </c>
      <c r="L25" s="2"/>
      <c r="M25" s="1">
        <f t="shared" si="4"/>
        <v>1.0719993938283445</v>
      </c>
    </row>
    <row r="26" spans="1:13" x14ac:dyDescent="0.15">
      <c r="A26" s="1"/>
      <c r="B26" s="2">
        <f>C20/C10</f>
        <v>0.69571078370457196</v>
      </c>
      <c r="C26" s="2">
        <f>AVERAGE(B25:B26)</f>
        <v>0.63256482689943616</v>
      </c>
      <c r="D26" s="1">
        <f t="shared" si="0"/>
        <v>1.4447951913686861</v>
      </c>
      <c r="F26" s="2">
        <f>G20/G10</f>
        <v>0.8450998221737116</v>
      </c>
      <c r="G26" s="2">
        <f t="shared" ref="G26" si="5">AVERAGE(F25:F26)</f>
        <v>0.79289811025364554</v>
      </c>
      <c r="H26" s="1">
        <f t="shared" si="2"/>
        <v>1.1089821168869649</v>
      </c>
      <c r="K26" s="2">
        <f>K10/K20</f>
        <v>0.52432826201357252</v>
      </c>
      <c r="L26" s="2">
        <f t="shared" ref="L26" si="6">AVERAGE(K25:K26)</f>
        <v>0.48504888497460652</v>
      </c>
      <c r="M26" s="1">
        <f t="shared" si="4"/>
        <v>1.2609197557020237</v>
      </c>
    </row>
    <row r="27" spans="1:13" x14ac:dyDescent="0.15">
      <c r="A27" s="1" t="s">
        <v>9</v>
      </c>
      <c r="B27" s="2"/>
      <c r="C27" s="2"/>
      <c r="D27" s="1">
        <f>TTEST(D23:D24,D25:D26,2,2)</f>
        <v>0.23332540451217243</v>
      </c>
      <c r="F27" s="2"/>
      <c r="G27" s="2"/>
      <c r="H27" s="1">
        <f>TTEST(H23:H24,H25:H26,2,2)</f>
        <v>0.8068620461210253</v>
      </c>
      <c r="K27" s="2"/>
      <c r="L27" s="2"/>
      <c r="M27" s="1">
        <f>TTEST(M23:M24,M25:M26,2,2)</f>
        <v>0.23895999206959806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fig8.d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2022-11-27T12:52:50Z</dcterms:modified>
</cp:coreProperties>
</file>